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4" activeTab="4"/>
  </bookViews>
  <sheets>
    <sheet name="Район" sheetId="2" state="hidden" r:id="rId1"/>
    <sheet name="Город" sheetId="10" state="hidden" r:id="rId2"/>
    <sheet name="Верхнеказымский" sheetId="4" state="hidden" r:id="rId3"/>
    <sheet name="Казым" sheetId="5" state="hidden" r:id="rId4"/>
    <sheet name="Лыхма" sheetId="6" r:id="rId5"/>
    <sheet name="Полноват" sheetId="7" state="hidden" r:id="rId6"/>
    <sheet name="Сорум" sheetId="8" state="hidden" r:id="rId7"/>
    <sheet name="Сосновка" sheetId="9" state="hidden" r:id="rId8"/>
  </sheets>
  <definedNames>
    <definedName name="_xlnm.Print_Area" localSheetId="4">Лыхма!$A$1:$H$18</definedName>
  </definedNames>
  <calcPr calcId="162913"/>
</workbook>
</file>

<file path=xl/calcChain.xml><?xml version="1.0" encoding="utf-8"?>
<calcChain xmlns="http://schemas.openxmlformats.org/spreadsheetml/2006/main">
  <c r="D11" i="5" l="1"/>
  <c r="E11" i="5"/>
  <c r="F11" i="5"/>
  <c r="G11" i="5"/>
  <c r="H11" i="5"/>
  <c r="I11" i="5"/>
  <c r="J11" i="5"/>
  <c r="D16" i="5"/>
  <c r="E16" i="5"/>
  <c r="F16" i="5"/>
  <c r="G16" i="5"/>
  <c r="H16" i="5"/>
  <c r="I16" i="5"/>
  <c r="J16" i="5"/>
  <c r="D21" i="5"/>
  <c r="E21" i="5"/>
  <c r="F21" i="5"/>
  <c r="G21" i="5"/>
  <c r="H21" i="5"/>
  <c r="I21" i="5"/>
  <c r="J21" i="5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9"/>
  <c r="E11" i="9"/>
  <c r="F11" i="9"/>
  <c r="G11" i="9"/>
  <c r="H11" i="9"/>
  <c r="I11" i="9"/>
  <c r="J11" i="9"/>
  <c r="D16" i="9"/>
  <c r="E16" i="9"/>
  <c r="F16" i="9"/>
  <c r="G16" i="9"/>
  <c r="H16" i="9"/>
  <c r="I16" i="9"/>
  <c r="J16" i="9"/>
  <c r="D21" i="9"/>
  <c r="E21" i="9"/>
  <c r="F21" i="9"/>
  <c r="G21" i="9"/>
  <c r="H21" i="9"/>
  <c r="I21" i="9"/>
  <c r="J21" i="9"/>
  <c r="D11" i="8"/>
  <c r="E11" i="8"/>
  <c r="F11" i="8"/>
  <c r="G11" i="8"/>
  <c r="H11" i="8"/>
  <c r="I11" i="8"/>
  <c r="J11" i="8"/>
  <c r="D16" i="8"/>
  <c r="E16" i="8"/>
  <c r="F16" i="8"/>
  <c r="G16" i="8"/>
  <c r="H16" i="8"/>
  <c r="I16" i="8"/>
  <c r="J16" i="8"/>
  <c r="D21" i="8"/>
  <c r="E21" i="8"/>
  <c r="F21" i="8"/>
  <c r="G21" i="8"/>
  <c r="H21" i="8"/>
  <c r="I21" i="8"/>
  <c r="J21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0" i="8"/>
  <c r="J40" i="8" s="1"/>
  <c r="D10" i="10"/>
  <c r="D9" i="10"/>
  <c r="D8" i="10"/>
  <c r="D16" i="10"/>
  <c r="D6" i="10" s="1"/>
  <c r="E16" i="10"/>
  <c r="F16" i="10"/>
  <c r="G16" i="10"/>
  <c r="H16" i="10"/>
  <c r="I16" i="10"/>
  <c r="J16" i="10"/>
  <c r="E26" i="5" l="1"/>
  <c r="F26" i="5"/>
  <c r="G26" i="5"/>
  <c r="H26" i="5"/>
  <c r="I26" i="5"/>
  <c r="J26" i="5"/>
  <c r="E26" i="4"/>
  <c r="F26" i="4"/>
  <c r="G26" i="4"/>
  <c r="H26" i="4"/>
  <c r="I26" i="4"/>
  <c r="J26" i="4"/>
  <c r="D31" i="9" l="1"/>
  <c r="E31" i="9"/>
  <c r="F31" i="9"/>
  <c r="G31" i="9"/>
  <c r="H31" i="9"/>
  <c r="I31" i="9"/>
  <c r="J31" i="9"/>
  <c r="D26" i="9"/>
  <c r="D6" i="9" s="1"/>
  <c r="E26" i="9"/>
  <c r="E6" i="9" s="1"/>
  <c r="E36" i="9" s="1"/>
  <c r="F26" i="9"/>
  <c r="F6" i="9" s="1"/>
  <c r="G26" i="9"/>
  <c r="G6" i="9" s="1"/>
  <c r="H26" i="9"/>
  <c r="H6" i="9" s="1"/>
  <c r="I26" i="9"/>
  <c r="I6" i="9" s="1"/>
  <c r="J26" i="9"/>
  <c r="J6" i="9" s="1"/>
  <c r="D10" i="9"/>
  <c r="D40" i="9" s="1"/>
  <c r="E10" i="9"/>
  <c r="E40" i="9" s="1"/>
  <c r="F10" i="9"/>
  <c r="F40" i="9" s="1"/>
  <c r="G10" i="9"/>
  <c r="G40" i="9" s="1"/>
  <c r="H10" i="9"/>
  <c r="H40" i="9" s="1"/>
  <c r="I10" i="9"/>
  <c r="I40" i="9" s="1"/>
  <c r="J10" i="9"/>
  <c r="J40" i="9" s="1"/>
  <c r="D9" i="9"/>
  <c r="D39" i="9" s="1"/>
  <c r="E9" i="9"/>
  <c r="E39" i="9" s="1"/>
  <c r="F9" i="9"/>
  <c r="F39" i="9" s="1"/>
  <c r="G9" i="9"/>
  <c r="G39" i="9" s="1"/>
  <c r="H9" i="9"/>
  <c r="H39" i="9" s="1"/>
  <c r="I9" i="9"/>
  <c r="I39" i="9" s="1"/>
  <c r="J9" i="9"/>
  <c r="J39" i="9" s="1"/>
  <c r="D8" i="9"/>
  <c r="D38" i="9" s="1"/>
  <c r="E8" i="9"/>
  <c r="E38" i="9" s="1"/>
  <c r="F8" i="9"/>
  <c r="F38" i="9" s="1"/>
  <c r="G8" i="9"/>
  <c r="G38" i="9" s="1"/>
  <c r="H8" i="9"/>
  <c r="H38" i="9" s="1"/>
  <c r="I8" i="9"/>
  <c r="I38" i="9" s="1"/>
  <c r="J8" i="9"/>
  <c r="J38" i="9" s="1"/>
  <c r="C10" i="9"/>
  <c r="C9" i="9"/>
  <c r="C8" i="9"/>
  <c r="C26" i="9"/>
  <c r="D31" i="8"/>
  <c r="E31" i="8"/>
  <c r="F31" i="8"/>
  <c r="G31" i="8"/>
  <c r="H31" i="8"/>
  <c r="I31" i="8"/>
  <c r="J31" i="8"/>
  <c r="D26" i="8"/>
  <c r="D6" i="8" s="1"/>
  <c r="E26" i="8"/>
  <c r="E6" i="8" s="1"/>
  <c r="F26" i="8"/>
  <c r="G26" i="8"/>
  <c r="H26" i="8"/>
  <c r="H6" i="8" s="1"/>
  <c r="I26" i="8"/>
  <c r="I6" i="8" s="1"/>
  <c r="J26" i="8"/>
  <c r="J6" i="8" s="1"/>
  <c r="C26" i="8"/>
  <c r="D10" i="8"/>
  <c r="D40" i="8" s="1"/>
  <c r="E10" i="8"/>
  <c r="E40" i="8" s="1"/>
  <c r="F10" i="8"/>
  <c r="F40" i="8" s="1"/>
  <c r="G10" i="8"/>
  <c r="G40" i="8" s="1"/>
  <c r="H10" i="8"/>
  <c r="H40" i="8" s="1"/>
  <c r="I10" i="8"/>
  <c r="I40" i="8" s="1"/>
  <c r="D9" i="8"/>
  <c r="D39" i="8" s="1"/>
  <c r="E9" i="8"/>
  <c r="E39" i="8" s="1"/>
  <c r="F9" i="8"/>
  <c r="F39" i="8" s="1"/>
  <c r="G9" i="8"/>
  <c r="G39" i="8" s="1"/>
  <c r="H9" i="8"/>
  <c r="H39" i="8" s="1"/>
  <c r="I9" i="8"/>
  <c r="I39" i="8" s="1"/>
  <c r="J9" i="8"/>
  <c r="J39" i="8" s="1"/>
  <c r="D8" i="8"/>
  <c r="D38" i="8" s="1"/>
  <c r="E8" i="8"/>
  <c r="E38" i="8" s="1"/>
  <c r="F8" i="8"/>
  <c r="F38" i="8" s="1"/>
  <c r="G8" i="8"/>
  <c r="G38" i="8" s="1"/>
  <c r="H8" i="8"/>
  <c r="H38" i="8" s="1"/>
  <c r="I8" i="8"/>
  <c r="I38" i="8" s="1"/>
  <c r="J8" i="8"/>
  <c r="J38" i="8" s="1"/>
  <c r="F6" i="8"/>
  <c r="G6" i="8"/>
  <c r="C10" i="8"/>
  <c r="C9" i="8"/>
  <c r="C8" i="8"/>
  <c r="D36" i="8" l="1"/>
  <c r="D36" i="9"/>
  <c r="J36" i="9"/>
  <c r="I36" i="9"/>
  <c r="H36" i="9"/>
  <c r="G36" i="9"/>
  <c r="F36" i="9"/>
  <c r="J36" i="8"/>
  <c r="I36" i="8"/>
  <c r="H36" i="8"/>
  <c r="G36" i="8"/>
  <c r="F36" i="8"/>
  <c r="E36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H6" i="7" s="1"/>
  <c r="H36" i="7" s="1"/>
  <c r="I26" i="7"/>
  <c r="I6" i="7" s="1"/>
  <c r="I36" i="7" s="1"/>
  <c r="J26" i="7"/>
  <c r="D31" i="7"/>
  <c r="D38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J6" i="7"/>
  <c r="J36" i="7" s="1"/>
  <c r="C10" i="7"/>
  <c r="C9" i="7"/>
  <c r="C8" i="7"/>
  <c r="C26" i="7"/>
  <c r="D13" i="6"/>
  <c r="D16" i="6" s="1"/>
  <c r="E13" i="6"/>
  <c r="E16" i="6" s="1"/>
  <c r="F13" i="6"/>
  <c r="F16" i="6" s="1"/>
  <c r="G13" i="6"/>
  <c r="G16" i="6" s="1"/>
  <c r="C13" i="6"/>
  <c r="C16" i="6" s="1"/>
  <c r="D31" i="5"/>
  <c r="E31" i="5"/>
  <c r="F31" i="5"/>
  <c r="G31" i="5"/>
  <c r="H31" i="5"/>
  <c r="I31" i="5"/>
  <c r="J31" i="5"/>
  <c r="D36" i="7" l="1"/>
  <c r="D10" i="5"/>
  <c r="D40" i="5" s="1"/>
  <c r="E10" i="5"/>
  <c r="E40" i="5" s="1"/>
  <c r="F10" i="5"/>
  <c r="F40" i="5" s="1"/>
  <c r="G10" i="5"/>
  <c r="G40" i="5" s="1"/>
  <c r="H10" i="5"/>
  <c r="H40" i="5" s="1"/>
  <c r="I10" i="5"/>
  <c r="I40" i="5" s="1"/>
  <c r="J10" i="5"/>
  <c r="J40" i="5" s="1"/>
  <c r="D9" i="5"/>
  <c r="D39" i="5" s="1"/>
  <c r="E9" i="5"/>
  <c r="E39" i="5" s="1"/>
  <c r="F9" i="5"/>
  <c r="F39" i="5" s="1"/>
  <c r="G9" i="5"/>
  <c r="G39" i="5" s="1"/>
  <c r="H9" i="5"/>
  <c r="H39" i="5" s="1"/>
  <c r="I9" i="5"/>
  <c r="I39" i="5" s="1"/>
  <c r="J9" i="5"/>
  <c r="J39" i="5" s="1"/>
  <c r="D8" i="5"/>
  <c r="D38" i="5" s="1"/>
  <c r="E8" i="5"/>
  <c r="E38" i="5" s="1"/>
  <c r="F8" i="5"/>
  <c r="F38" i="5" s="1"/>
  <c r="G8" i="5"/>
  <c r="G38" i="5" s="1"/>
  <c r="H8" i="5"/>
  <c r="H38" i="5" s="1"/>
  <c r="I8" i="5"/>
  <c r="I38" i="5" s="1"/>
  <c r="J8" i="5"/>
  <c r="J38" i="5" s="1"/>
  <c r="E6" i="5"/>
  <c r="E36" i="5" s="1"/>
  <c r="F6" i="5"/>
  <c r="F36" i="5" s="1"/>
  <c r="G6" i="5"/>
  <c r="G36" i="5" s="1"/>
  <c r="H6" i="5"/>
  <c r="H36" i="5" s="1"/>
  <c r="I6" i="5"/>
  <c r="I36" i="5" s="1"/>
  <c r="J6" i="5"/>
  <c r="J36" i="5" s="1"/>
  <c r="C10" i="5"/>
  <c r="C9" i="5"/>
  <c r="C8" i="5"/>
  <c r="D26" i="5"/>
  <c r="D6" i="5" s="1"/>
  <c r="D36" i="5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D9" i="4"/>
  <c r="E9" i="4"/>
  <c r="E39" i="4" s="1"/>
  <c r="F9" i="4"/>
  <c r="G9" i="4"/>
  <c r="G39" i="4" s="1"/>
  <c r="H9" i="4"/>
  <c r="H39" i="4" s="1"/>
  <c r="I9" i="4"/>
  <c r="I39" i="4" s="1"/>
  <c r="J9" i="4"/>
  <c r="J39" i="4" s="1"/>
  <c r="C38" i="4"/>
  <c r="E40" i="4"/>
  <c r="F40" i="4"/>
  <c r="D39" i="4"/>
  <c r="F39" i="4"/>
  <c r="D26" i="4"/>
  <c r="D6" i="4" s="1"/>
  <c r="D36" i="4" s="1"/>
  <c r="E6" i="10"/>
  <c r="F6" i="10"/>
  <c r="G6" i="10"/>
  <c r="H6" i="10"/>
  <c r="I6" i="10"/>
  <c r="J6" i="10"/>
  <c r="E21" i="10"/>
  <c r="F21" i="10"/>
  <c r="G21" i="10"/>
  <c r="H21" i="10"/>
  <c r="I21" i="10"/>
  <c r="J21" i="10"/>
  <c r="D30" i="10"/>
  <c r="E30" i="10"/>
  <c r="F30" i="10"/>
  <c r="G30" i="10"/>
  <c r="H30" i="10"/>
  <c r="I30" i="10"/>
  <c r="J30" i="10"/>
  <c r="D29" i="10"/>
  <c r="E29" i="10"/>
  <c r="F29" i="10"/>
  <c r="G29" i="10"/>
  <c r="H29" i="10"/>
  <c r="I29" i="10"/>
  <c r="J29" i="10"/>
  <c r="D28" i="10"/>
  <c r="E28" i="10"/>
  <c r="F28" i="10"/>
  <c r="G28" i="10"/>
  <c r="H28" i="10"/>
  <c r="I28" i="10"/>
  <c r="J28" i="10"/>
  <c r="D21" i="10"/>
  <c r="D26" i="10" s="1"/>
  <c r="F26" i="10" l="1"/>
  <c r="G26" i="10"/>
  <c r="I26" i="10"/>
  <c r="E26" i="10"/>
  <c r="J26" i="10"/>
  <c r="H26" i="10"/>
  <c r="D65" i="2" l="1"/>
  <c r="D10" i="2" s="1"/>
  <c r="D120" i="2" s="1"/>
  <c r="E121" i="2"/>
  <c r="I121" i="2"/>
  <c r="G120" i="2"/>
  <c r="E119" i="2"/>
  <c r="I119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D121" i="2" s="1"/>
  <c r="E11" i="2"/>
  <c r="F11" i="2"/>
  <c r="F121" i="2" s="1"/>
  <c r="G11" i="2"/>
  <c r="G121" i="2" s="1"/>
  <c r="H11" i="2"/>
  <c r="H121" i="2" s="1"/>
  <c r="I11" i="2"/>
  <c r="J11" i="2"/>
  <c r="J121" i="2" s="1"/>
  <c r="E10" i="2"/>
  <c r="E120" i="2" s="1"/>
  <c r="F10" i="2"/>
  <c r="F120" i="2" s="1"/>
  <c r="G10" i="2"/>
  <c r="H10" i="2"/>
  <c r="H120" i="2" s="1"/>
  <c r="I10" i="2"/>
  <c r="I120" i="2" s="1"/>
  <c r="J10" i="2"/>
  <c r="J120" i="2" s="1"/>
  <c r="D9" i="2"/>
  <c r="D119" i="2" s="1"/>
  <c r="E9" i="2"/>
  <c r="F9" i="2"/>
  <c r="F119" i="2" s="1"/>
  <c r="G9" i="2"/>
  <c r="G119" i="2" s="1"/>
  <c r="H9" i="2"/>
  <c r="H119" i="2" s="1"/>
  <c r="I9" i="2"/>
  <c r="J9" i="2"/>
  <c r="J119" i="2" s="1"/>
  <c r="H7" i="2" l="1"/>
  <c r="H117" i="2" s="1"/>
  <c r="J7" i="2"/>
  <c r="J117" i="2" s="1"/>
  <c r="I7" i="2"/>
  <c r="I117" i="2" s="1"/>
  <c r="G7" i="2"/>
  <c r="G117" i="2" s="1"/>
  <c r="F7" i="2"/>
  <c r="F117" i="2" s="1"/>
  <c r="E7" i="2"/>
  <c r="E117" i="2" s="1"/>
  <c r="D7" i="2"/>
  <c r="D117" i="2" s="1"/>
  <c r="C10" i="10"/>
  <c r="C30" i="10" s="1"/>
  <c r="C9" i="10"/>
  <c r="C29" i="10" s="1"/>
  <c r="C8" i="10"/>
  <c r="C28" i="10" s="1"/>
  <c r="C21" i="10"/>
  <c r="C16" i="10"/>
  <c r="C11" i="10"/>
  <c r="C31" i="9"/>
  <c r="C21" i="9"/>
  <c r="C16" i="9"/>
  <c r="C11" i="9"/>
  <c r="C40" i="9"/>
  <c r="C39" i="9"/>
  <c r="C38" i="9"/>
  <c r="C31" i="8"/>
  <c r="C21" i="8"/>
  <c r="C16" i="8"/>
  <c r="C11" i="8"/>
  <c r="C40" i="8"/>
  <c r="C39" i="8"/>
  <c r="C38" i="8"/>
  <c r="C31" i="7"/>
  <c r="C21" i="7"/>
  <c r="C16" i="7"/>
  <c r="C11" i="7"/>
  <c r="C40" i="7"/>
  <c r="C39" i="7"/>
  <c r="C38" i="7"/>
  <c r="C6" i="9" l="1"/>
  <c r="C36" i="9" s="1"/>
  <c r="C6" i="7"/>
  <c r="C36" i="7" s="1"/>
  <c r="C6" i="8"/>
  <c r="C36" i="8" s="1"/>
  <c r="C6" i="10"/>
  <c r="C26" i="10"/>
  <c r="C31" i="5" l="1"/>
  <c r="C21" i="5"/>
  <c r="C16" i="5"/>
  <c r="C11" i="5"/>
  <c r="C40" i="5"/>
  <c r="C39" i="5"/>
  <c r="C38" i="5"/>
  <c r="C39" i="4"/>
  <c r="C40" i="4"/>
  <c r="C11" i="4"/>
  <c r="C31" i="4"/>
  <c r="C21" i="4"/>
  <c r="C16" i="4"/>
  <c r="C6" i="5" l="1"/>
  <c r="C36" i="5" s="1"/>
  <c r="C6" i="4"/>
  <c r="C36" i="4" s="1"/>
  <c r="C115" i="2"/>
  <c r="C114" i="2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12" i="2" l="1"/>
  <c r="C120" i="2"/>
  <c r="C7" i="2"/>
  <c r="C117" i="2" s="1"/>
  <c r="C119" i="2"/>
</calcChain>
</file>

<file path=xl/sharedStrings.xml><?xml version="1.0" encoding="utf-8"?>
<sst xmlns="http://schemas.openxmlformats.org/spreadsheetml/2006/main" count="463" uniqueCount="103">
  <si>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</si>
  <si>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</si>
  <si>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</si>
  <si>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</si>
  <si>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</si>
  <si>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</si>
  <si>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</si>
  <si>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</si>
  <si>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</si>
  <si>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</si>
  <si>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</si>
  <si>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</si>
  <si>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</si>
  <si>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</si>
  <si>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</si>
  <si>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</si>
  <si>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</si>
  <si>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</si>
  <si>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</si>
  <si>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</si>
  <si>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</si>
  <si>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</si>
  <si>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</si>
  <si>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</si>
  <si>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</si>
  <si>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</si>
  <si>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</si>
  <si>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</si>
  <si>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</si>
  <si>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</si>
  <si>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</si>
  <si>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</si>
  <si>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</si>
  <si>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</si>
  <si>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</si>
  <si>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</si>
  <si>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</si>
  <si>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</si>
  <si>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</si>
  <si>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</si>
  <si>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</si>
  <si>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</si>
  <si>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</si>
  <si>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</si>
  <si>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</si>
  <si>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</si>
  <si>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</si>
  <si>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</si>
  <si>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</si>
  <si>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</si>
  <si>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</si>
  <si>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</si>
  <si>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</si>
  <si>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</si>
  <si>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</si>
  <si>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</si>
  <si>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</si>
  <si>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</si>
  <si>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</si>
  <si>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</si>
  <si>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</si>
  <si>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</si>
  <si>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</si>
  <si>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Казым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</si>
  <si>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Казым "Развитие жилищно-коммунального комплекса и повышение энергетической эффективности на 2014-2016 годы "</t>
  </si>
  <si>
    <t>Муниципальная программа сельского поселения Казым "Развитие муниципальной службы в сельском поселении Казым на 2014-2016 годы 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</si>
  <si>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</si>
  <si>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</si>
  <si>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</si>
  <si>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</si>
  <si>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</si>
  <si>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</si>
  <si>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сельского поселения Сосновка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</si>
  <si>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Сосновка "Развитие жилищно-коммунального комплекса и повышение энергетической эффективности на 2014-2016 годы"</t>
  </si>
  <si>
    <t>Муниципальная программа "Повышение эффективности деятельности органов местного самоуправления городского поселения Белоярский на 2014-2016 годы"</t>
  </si>
  <si>
    <t>Муниципальная программа  "Развитие жилищно-коммунального комплекса и повышение энергетической эффективности в городском поселении Белоярский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</si>
  <si>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</si>
  <si>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Казым
 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</si>
  <si>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</si>
  <si>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</si>
  <si>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Муниципальная программа сельского поселения Сосновка 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</si>
  <si>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</si>
  <si>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 ГОРОДСКОГО ПОСЕЛЕНИЯ БЕЛОЯРСКИЙ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</si>
  <si>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</si>
  <si>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КАЗЫМ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</si>
  <si>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</si>
  <si>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СОРУМ</t>
  </si>
  <si>
    <t>СВЕДЕНИЯ О ПРЕДЕЛЬНЫХ ОБЪЕМАХ ФИНАНСОВОГО ОБЕСПЕЧЕНИЯ РЕАЛИЗАЦИИ МУНИЦИПАЛЬНЫХ ПРОГРАММ
 СЕЛЬСКОГО ПОСЕЛЕНИЯ СОСНОВКА</t>
  </si>
  <si>
    <t>(тыс. рублей)</t>
  </si>
  <si>
    <t>Приложение  № 2</t>
  </si>
  <si>
    <t>_____________________________________________________</t>
  </si>
  <si>
    <t>СВЕДЕНИЯ О ПРЕДЕЛЬНЫХ ОБЪЕМАХ ФИНАНСОВОГО ОБЕСПЕЧЕНИЯ РЕАЛИЗАЦИИ МУНИЦИПАЛЬНЫХ ПРОГРАММ  СЕЛЬСКОГО ПОСЕЛЕНИЯ ЛЫХМА НА ПЕРИОД ДО 2023 ГОДА</t>
  </si>
  <si>
    <t>к бюджетному прогнозу сельского поселения
Лыхма на период до 2023 года</t>
  </si>
  <si>
    <t>Приложение  №2</t>
  </si>
  <si>
    <t>Расходы на реализацию муниципальных программ - всего, в том числе:</t>
  </si>
  <si>
    <t>I</t>
  </si>
  <si>
    <t>II</t>
  </si>
  <si>
    <t>Непрограммные расходы бюджета</t>
  </si>
  <si>
    <t>Муниципальная программа сельского поселения Лыхма 
«Реализация полномочий органов местного самоуправления на 2017-2023 годы»</t>
  </si>
  <si>
    <t>Отчетный
 2019 год</t>
  </si>
  <si>
    <t>Текущий финансовый 2020 год</t>
  </si>
  <si>
    <t>Очередной финансовый 2021 год</t>
  </si>
  <si>
    <t xml:space="preserve">к постановлению администрации
 сельского поселения Лыхма
 от              2020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</si>
</sst>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3" fillId="0" borderId="0" xfId="0" applyFont="1"/>
    <xf numFmtId="164" fontId="2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wrapText="1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7.7109375" customWidth="1"/>
    <col min="5" max="5" width="13.140625" customWidth="1"/>
  </cols>
  <sheetData>
    <row r="1" spans="1:10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33.75" customHeight="1" x14ac:dyDescent="0.25">
      <c r="A2" s="31" t="s">
        <v>81</v>
      </c>
      <c r="B2" s="31"/>
      <c r="C2" s="31"/>
      <c r="D2" s="31"/>
      <c r="E2" s="31"/>
      <c r="F2" s="31"/>
      <c r="G2" s="31"/>
      <c r="H2" s="31"/>
      <c r="I2" s="31"/>
      <c r="J2" s="31"/>
    </row>
    <row r="4" spans="1:10" ht="39.75" customHeight="1" x14ac:dyDescent="0.25">
      <c r="A4" s="35" t="s">
        <v>0</v>
      </c>
      <c r="B4" s="35" t="s">
        <v>1</v>
      </c>
      <c r="C4" s="37" t="s">
        <v>50</v>
      </c>
      <c r="D4" s="37" t="s">
        <v>51</v>
      </c>
      <c r="E4" s="37" t="s">
        <v>52</v>
      </c>
      <c r="F4" s="32" t="s">
        <v>2</v>
      </c>
      <c r="G4" s="33"/>
      <c r="H4" s="33"/>
      <c r="I4" s="33"/>
      <c r="J4" s="34"/>
    </row>
    <row r="5" spans="1:10" ht="22.5" customHeight="1" x14ac:dyDescent="0.25">
      <c r="A5" s="36"/>
      <c r="B5" s="36"/>
      <c r="C5" s="38"/>
      <c r="D5" s="38"/>
      <c r="E5" s="38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7.25" x14ac:dyDescent="0.25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75" x14ac:dyDescent="0.25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75" x14ac:dyDescent="0.25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75" x14ac:dyDescent="0.25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6" x14ac:dyDescent="0.25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75" x14ac:dyDescent="0.25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25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25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25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25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25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25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25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25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25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25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3" x14ac:dyDescent="0.25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75" x14ac:dyDescent="0.25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75" x14ac:dyDescent="0.25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75" x14ac:dyDescent="0.25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75" x14ac:dyDescent="0.25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25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25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25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25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25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6" x14ac:dyDescent="0.25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75" x14ac:dyDescent="0.25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75" x14ac:dyDescent="0.25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75" x14ac:dyDescent="0.25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75" x14ac:dyDescent="0.25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25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25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25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25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25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4.5" x14ac:dyDescent="0.25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75" x14ac:dyDescent="0.25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75" x14ac:dyDescent="0.25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75" x14ac:dyDescent="0.25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75" x14ac:dyDescent="0.25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6" x14ac:dyDescent="0.25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75" x14ac:dyDescent="0.25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75" x14ac:dyDescent="0.25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75" x14ac:dyDescent="0.25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75" x14ac:dyDescent="0.25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1.75" x14ac:dyDescent="0.25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75" x14ac:dyDescent="0.25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75" x14ac:dyDescent="0.25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75" x14ac:dyDescent="0.25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75" x14ac:dyDescent="0.25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25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25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25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25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25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1.75" x14ac:dyDescent="0.25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75" x14ac:dyDescent="0.25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75" x14ac:dyDescent="0.25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75" x14ac:dyDescent="0.25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75" x14ac:dyDescent="0.25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25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25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25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25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25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25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25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25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25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25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.75" x14ac:dyDescent="0.25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75" x14ac:dyDescent="0.25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75" x14ac:dyDescent="0.25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75" x14ac:dyDescent="0.25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75" x14ac:dyDescent="0.25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4.5" x14ac:dyDescent="0.25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75" x14ac:dyDescent="0.25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75" x14ac:dyDescent="0.25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75" x14ac:dyDescent="0.25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75" x14ac:dyDescent="0.25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25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25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25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25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25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.75" x14ac:dyDescent="0.25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75" x14ac:dyDescent="0.25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75" x14ac:dyDescent="0.25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75" x14ac:dyDescent="0.25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75" x14ac:dyDescent="0.25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10.25" x14ac:dyDescent="0.25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75" x14ac:dyDescent="0.25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75" x14ac:dyDescent="0.25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75" x14ac:dyDescent="0.25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75" x14ac:dyDescent="0.25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25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75" x14ac:dyDescent="0.25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75" x14ac:dyDescent="0.25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75" x14ac:dyDescent="0.25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75" x14ac:dyDescent="0.25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25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75" x14ac:dyDescent="0.25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75" x14ac:dyDescent="0.25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75" x14ac:dyDescent="0.25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75" x14ac:dyDescent="0.25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75" x14ac:dyDescent="0.25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75" x14ac:dyDescent="0.25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75" x14ac:dyDescent="0.25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75" x14ac:dyDescent="0.25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75" x14ac:dyDescent="0.25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3.140625" customWidth="1"/>
  </cols>
  <sheetData>
    <row r="1" spans="1:10" ht="35.25" customHeight="1" x14ac:dyDescent="0.25">
      <c r="A1" s="31" t="s">
        <v>82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39.75" customHeight="1" x14ac:dyDescent="0.25">
      <c r="A3" s="35" t="s">
        <v>0</v>
      </c>
      <c r="B3" s="35" t="s">
        <v>1</v>
      </c>
      <c r="C3" s="37" t="s">
        <v>50</v>
      </c>
      <c r="D3" s="37" t="s">
        <v>51</v>
      </c>
      <c r="E3" s="37" t="s">
        <v>52</v>
      </c>
      <c r="F3" s="32" t="s">
        <v>2</v>
      </c>
      <c r="G3" s="33"/>
      <c r="H3" s="33"/>
      <c r="I3" s="33"/>
      <c r="J3" s="34"/>
    </row>
    <row r="4" spans="1:10" ht="22.5" customHeight="1" x14ac:dyDescent="0.25">
      <c r="A4" s="36"/>
      <c r="B4" s="36"/>
      <c r="C4" s="38"/>
      <c r="D4" s="38"/>
      <c r="E4" s="38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</f>
        <v>122481063.06</v>
      </c>
      <c r="D6" s="12">
        <f>D11+D16</f>
        <v>38287330.079999998</v>
      </c>
      <c r="E6" s="12">
        <f t="shared" ref="E6:J6" si="0">E11+E16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 t="shared" ref="C8:D10" si="1">C13+C18</f>
        <v>0</v>
      </c>
      <c r="D8" s="9">
        <f t="shared" si="1"/>
        <v>0</v>
      </c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6</v>
      </c>
      <c r="C9" s="9">
        <f t="shared" si="1"/>
        <v>71386182.329999998</v>
      </c>
      <c r="D9" s="9">
        <f t="shared" si="1"/>
        <v>0</v>
      </c>
      <c r="E9" s="13"/>
      <c r="F9" s="13"/>
      <c r="G9" s="13"/>
      <c r="H9" s="13"/>
      <c r="I9" s="13"/>
      <c r="J9" s="13"/>
    </row>
    <row r="10" spans="1:10" ht="15.75" x14ac:dyDescent="0.25">
      <c r="A10" s="14"/>
      <c r="B10" s="2" t="s">
        <v>60</v>
      </c>
      <c r="C10" s="9">
        <f t="shared" si="1"/>
        <v>51094880.729999997</v>
      </c>
      <c r="D10" s="9">
        <f t="shared" si="1"/>
        <v>38287330.079999998</v>
      </c>
      <c r="E10" s="13"/>
      <c r="F10" s="13"/>
      <c r="G10" s="13"/>
      <c r="H10" s="13"/>
      <c r="I10" s="13"/>
      <c r="J10" s="13"/>
    </row>
    <row r="11" spans="1:10" ht="127.5" customHeight="1" x14ac:dyDescent="0.25">
      <c r="A11" s="5" t="s">
        <v>8</v>
      </c>
      <c r="B11" s="4" t="s">
        <v>74</v>
      </c>
      <c r="C11" s="9">
        <f>C13+C14+C15</f>
        <v>7565073.54</v>
      </c>
      <c r="D11" s="8"/>
      <c r="E11" s="8"/>
      <c r="F11" s="8"/>
      <c r="G11" s="8"/>
      <c r="H11" s="8"/>
      <c r="I11" s="8"/>
      <c r="J11" s="8"/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6</v>
      </c>
      <c r="C14" s="9">
        <v>0</v>
      </c>
      <c r="D14" s="8"/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59</v>
      </c>
      <c r="C15" s="9">
        <v>7565073.54</v>
      </c>
      <c r="D15" s="8"/>
      <c r="E15" s="8"/>
      <c r="F15" s="8"/>
      <c r="G15" s="8"/>
      <c r="H15" s="8"/>
      <c r="I15" s="8"/>
      <c r="J15" s="8"/>
    </row>
    <row r="16" spans="1:10" ht="138.75" customHeight="1" x14ac:dyDescent="0.25">
      <c r="A16" s="5" t="s">
        <v>13</v>
      </c>
      <c r="B16" s="4" t="s">
        <v>75</v>
      </c>
      <c r="C16" s="9">
        <f>C18+C19+C20</f>
        <v>114915989.52</v>
      </c>
      <c r="D16" s="9">
        <f t="shared" ref="D16:J16" si="2">D18+D19+D20</f>
        <v>38287330.079999998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/>
      <c r="F18" s="8"/>
      <c r="G18" s="8"/>
      <c r="H18" s="8"/>
      <c r="I18" s="8"/>
      <c r="J18" s="8"/>
    </row>
    <row r="19" spans="1:10" ht="15.75" customHeight="1" x14ac:dyDescent="0.25">
      <c r="A19" s="5"/>
      <c r="B19" s="2" t="s">
        <v>6</v>
      </c>
      <c r="C19" s="9">
        <v>71386182.329999998</v>
      </c>
      <c r="D19" s="8">
        <v>0</v>
      </c>
      <c r="E19" s="8"/>
      <c r="F19" s="8"/>
      <c r="G19" s="8"/>
      <c r="H19" s="8"/>
      <c r="I19" s="8"/>
      <c r="J19" s="8"/>
    </row>
    <row r="20" spans="1:10" ht="15" customHeight="1" x14ac:dyDescent="0.25">
      <c r="A20" s="5"/>
      <c r="B20" s="2" t="s">
        <v>59</v>
      </c>
      <c r="C20" s="9">
        <v>43529807.189999998</v>
      </c>
      <c r="D20" s="8">
        <v>38287330.079999998</v>
      </c>
      <c r="E20" s="8"/>
      <c r="F20" s="8"/>
      <c r="G20" s="8"/>
      <c r="H20" s="8"/>
      <c r="I20" s="8"/>
      <c r="J20" s="8"/>
    </row>
    <row r="21" spans="1:10" ht="31.5" x14ac:dyDescent="0.25">
      <c r="A21" s="10">
        <v>2</v>
      </c>
      <c r="B21" s="11" t="s">
        <v>9</v>
      </c>
      <c r="C21" s="12">
        <f>C23+C24+C25</f>
        <v>120395225.95</v>
      </c>
      <c r="D21" s="19">
        <f>D25</f>
        <v>139182700</v>
      </c>
      <c r="E21" s="19">
        <f t="shared" ref="E21:J21" si="3">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15.75" x14ac:dyDescent="0.25">
      <c r="A22" s="14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x14ac:dyDescent="0.25">
      <c r="A23" s="14"/>
      <c r="B23" s="2" t="s">
        <v>5</v>
      </c>
      <c r="C23" s="9">
        <v>0</v>
      </c>
      <c r="D23" s="8">
        <v>0</v>
      </c>
      <c r="E23" s="8"/>
      <c r="F23" s="8"/>
      <c r="G23" s="8"/>
      <c r="H23" s="8"/>
      <c r="I23" s="8"/>
      <c r="J23" s="8"/>
    </row>
    <row r="24" spans="1:10" ht="15.75" x14ac:dyDescent="0.25">
      <c r="A24" s="14"/>
      <c r="B24" s="2" t="s">
        <v>6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x14ac:dyDescent="0.25">
      <c r="A25" s="14"/>
      <c r="B25" s="2" t="s">
        <v>59</v>
      </c>
      <c r="C25" s="9">
        <v>120395225.95</v>
      </c>
      <c r="D25" s="8">
        <v>139182700</v>
      </c>
      <c r="E25" s="8"/>
      <c r="F25" s="8"/>
      <c r="G25" s="8"/>
      <c r="H25" s="8"/>
      <c r="I25" s="8"/>
      <c r="J25" s="8"/>
    </row>
    <row r="26" spans="1:10" ht="15.75" x14ac:dyDescent="0.25">
      <c r="A26" s="15">
        <v>3</v>
      </c>
      <c r="B26" s="16" t="s">
        <v>49</v>
      </c>
      <c r="C26" s="17">
        <f t="shared" ref="C26:J26" si="4">C21+C6</f>
        <v>242876289.00999999</v>
      </c>
      <c r="D26" s="17">
        <f t="shared" si="4"/>
        <v>177470030.07999998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</row>
    <row r="27" spans="1:10" ht="15.75" x14ac:dyDescent="0.25">
      <c r="A27" s="14"/>
      <c r="B27" s="7" t="s">
        <v>4</v>
      </c>
      <c r="C27" s="9"/>
      <c r="D27" s="8"/>
      <c r="E27" s="13"/>
      <c r="F27" s="13"/>
      <c r="G27" s="13"/>
      <c r="H27" s="13"/>
      <c r="I27" s="13"/>
      <c r="J27" s="13"/>
    </row>
    <row r="28" spans="1:10" ht="15.75" x14ac:dyDescent="0.25">
      <c r="A28" s="14"/>
      <c r="B28" s="2" t="s">
        <v>5</v>
      </c>
      <c r="C28" s="9">
        <f t="shared" ref="C28:J30" si="5">C23+C8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</row>
    <row r="29" spans="1:10" ht="15.75" x14ac:dyDescent="0.25">
      <c r="A29" s="14"/>
      <c r="B29" s="2" t="s">
        <v>6</v>
      </c>
      <c r="C29" s="9">
        <f t="shared" si="5"/>
        <v>71386182.329999998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1:10" ht="15.75" x14ac:dyDescent="0.25">
      <c r="A30" s="14"/>
      <c r="B30" s="2" t="s">
        <v>59</v>
      </c>
      <c r="C30" s="9">
        <f t="shared" si="5"/>
        <v>171490106.68000001</v>
      </c>
      <c r="D30" s="9">
        <f t="shared" si="5"/>
        <v>177470030.07999998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I51" sqref="I5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28515625" customWidth="1"/>
    <col min="6" max="10" width="14.28515625" bestFit="1" customWidth="1"/>
  </cols>
  <sheetData>
    <row r="1" spans="1:10" ht="36" customHeight="1" x14ac:dyDescent="0.25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39.75" customHeight="1" x14ac:dyDescent="0.25">
      <c r="A3" s="35" t="s">
        <v>0</v>
      </c>
      <c r="B3" s="35" t="s">
        <v>1</v>
      </c>
      <c r="C3" s="37" t="s">
        <v>50</v>
      </c>
      <c r="D3" s="37" t="s">
        <v>51</v>
      </c>
      <c r="E3" s="37" t="s">
        <v>52</v>
      </c>
      <c r="F3" s="32" t="s">
        <v>2</v>
      </c>
      <c r="G3" s="33"/>
      <c r="H3" s="33"/>
      <c r="I3" s="33"/>
      <c r="J3" s="34"/>
    </row>
    <row r="4" spans="1:10" ht="22.5" customHeight="1" x14ac:dyDescent="0.25">
      <c r="A4" s="36"/>
      <c r="B4" s="36"/>
      <c r="C4" s="38"/>
      <c r="D4" s="38"/>
      <c r="E4" s="38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9" x14ac:dyDescent="0.25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25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25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25">
      <c r="A26" s="5" t="s">
        <v>16</v>
      </c>
      <c r="B26" s="4" t="s">
        <v>76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5" x14ac:dyDescent="0.25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75" x14ac:dyDescent="0.25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75" x14ac:dyDescent="0.25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75" x14ac:dyDescent="0.25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" zoomScaleNormal="100" zoomScaleSheetLayoutView="100" workbookViewId="0">
      <selection activeCell="O9" sqref="O9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5" width="15.140625" customWidth="1"/>
    <col min="6" max="6" width="14.42578125" customWidth="1"/>
    <col min="7" max="10" width="14.28515625" bestFit="1" customWidth="1"/>
  </cols>
  <sheetData>
    <row r="1" spans="1:10" ht="45.75" customHeight="1" x14ac:dyDescent="0.25">
      <c r="A1" s="31" t="s">
        <v>84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39.75" customHeight="1" x14ac:dyDescent="0.25">
      <c r="A3" s="35" t="s">
        <v>0</v>
      </c>
      <c r="B3" s="35" t="s">
        <v>1</v>
      </c>
      <c r="C3" s="37" t="s">
        <v>50</v>
      </c>
      <c r="D3" s="37" t="s">
        <v>51</v>
      </c>
      <c r="E3" s="37" t="s">
        <v>52</v>
      </c>
      <c r="F3" s="32" t="s">
        <v>2</v>
      </c>
      <c r="G3" s="33"/>
      <c r="H3" s="33"/>
      <c r="I3" s="33"/>
      <c r="J3" s="34"/>
    </row>
    <row r="4" spans="1:10" ht="22.5" customHeight="1" x14ac:dyDescent="0.25">
      <c r="A4" s="36"/>
      <c r="B4" s="36"/>
      <c r="C4" s="38"/>
      <c r="D4" s="38"/>
      <c r="E4" s="38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6905557.3300000001</v>
      </c>
      <c r="D6" s="12">
        <f t="shared" ref="D6:J6" si="0">D11+D16+D21+D26</f>
        <v>36208396.520000003</v>
      </c>
      <c r="E6" s="12">
        <f t="shared" si="0"/>
        <v>34063700</v>
      </c>
      <c r="F6" s="12">
        <f t="shared" si="0"/>
        <v>32215500</v>
      </c>
      <c r="G6" s="12">
        <f t="shared" si="0"/>
        <v>32331800</v>
      </c>
      <c r="H6" s="12">
        <f t="shared" si="0"/>
        <v>32331800</v>
      </c>
      <c r="I6" s="12">
        <f t="shared" si="0"/>
        <v>32331800</v>
      </c>
      <c r="J6" s="12">
        <f t="shared" si="0"/>
        <v>32331800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430811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700000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6905557.3300000001</v>
      </c>
      <c r="D10" s="9">
        <f t="shared" ref="D10:J10" si="3">D15+D20+D25+D30</f>
        <v>35077585.520000003</v>
      </c>
      <c r="E10" s="9">
        <f t="shared" si="3"/>
        <v>33832000</v>
      </c>
      <c r="F10" s="9">
        <f t="shared" si="3"/>
        <v>32001500</v>
      </c>
      <c r="G10" s="9">
        <f t="shared" si="3"/>
        <v>32104500</v>
      </c>
      <c r="H10" s="9">
        <f t="shared" si="3"/>
        <v>32104500</v>
      </c>
      <c r="I10" s="9">
        <f t="shared" si="3"/>
        <v>32104500</v>
      </c>
      <c r="J10" s="9">
        <f t="shared" si="3"/>
        <v>32104500</v>
      </c>
    </row>
    <row r="11" spans="1:10" ht="173.25" x14ac:dyDescent="0.25">
      <c r="A11" s="5" t="s">
        <v>8</v>
      </c>
      <c r="B11" s="4" t="s">
        <v>63</v>
      </c>
      <c r="C11" s="9">
        <f>C13+C14+C15</f>
        <v>59600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59600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64</v>
      </c>
      <c r="C16" s="9">
        <f>C18+C19+C20</f>
        <v>6800749.3300000001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6800749.3300000001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65</v>
      </c>
      <c r="C21" s="9">
        <f>C23+C24+C25</f>
        <v>45208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45208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.75" customHeight="1" x14ac:dyDescent="0.25">
      <c r="A26" s="5" t="s">
        <v>16</v>
      </c>
      <c r="B26" s="4" t="s">
        <v>77</v>
      </c>
      <c r="C26" s="20">
        <v>0</v>
      </c>
      <c r="D26" s="20">
        <f>D28+D29+D30</f>
        <v>36208396.520000003</v>
      </c>
      <c r="E26" s="20">
        <f t="shared" ref="E26:J26" si="7">E28+E29+E30</f>
        <v>34063700</v>
      </c>
      <c r="F26" s="20">
        <f t="shared" si="7"/>
        <v>32215500</v>
      </c>
      <c r="G26" s="20">
        <f t="shared" si="7"/>
        <v>32331800</v>
      </c>
      <c r="H26" s="20">
        <f t="shared" si="7"/>
        <v>32331800</v>
      </c>
      <c r="I26" s="20">
        <f t="shared" si="7"/>
        <v>32331800</v>
      </c>
      <c r="J26" s="20">
        <f t="shared" si="7"/>
        <v>32331800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430811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700000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35077585.520000003</v>
      </c>
      <c r="E30" s="8">
        <v>33832000</v>
      </c>
      <c r="F30" s="8">
        <v>32001500</v>
      </c>
      <c r="G30" s="8">
        <v>32104500</v>
      </c>
      <c r="H30" s="8">
        <v>32104500</v>
      </c>
      <c r="I30" s="8">
        <v>32104500</v>
      </c>
      <c r="J30" s="8">
        <v>32104500</v>
      </c>
    </row>
    <row r="31" spans="1:10" ht="31.5" x14ac:dyDescent="0.25">
      <c r="A31" s="10">
        <v>2</v>
      </c>
      <c r="B31" s="11" t="s">
        <v>9</v>
      </c>
      <c r="C31" s="12">
        <f>C33+C34+C35</f>
        <v>25000604.469999999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216200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110000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24674404.469999999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31906161.799999997</v>
      </c>
      <c r="D36" s="17">
        <f t="shared" ref="D36:J36" si="9">D31+D6</f>
        <v>36208396.520000003</v>
      </c>
      <c r="E36" s="17">
        <f t="shared" si="9"/>
        <v>34063700</v>
      </c>
      <c r="F36" s="17">
        <f t="shared" si="9"/>
        <v>32215500</v>
      </c>
      <c r="G36" s="17">
        <f t="shared" si="9"/>
        <v>32331800</v>
      </c>
      <c r="H36" s="17">
        <f t="shared" si="9"/>
        <v>32331800</v>
      </c>
      <c r="I36" s="17">
        <f t="shared" si="9"/>
        <v>32331800</v>
      </c>
      <c r="J36" s="17">
        <f t="shared" si="9"/>
        <v>32331800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216200</v>
      </c>
      <c r="D38" s="9">
        <f t="shared" ref="D38:J38" si="10">D33+D8</f>
        <v>430811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110000</v>
      </c>
      <c r="D39" s="9">
        <f t="shared" ref="D39:J39" si="11">D34+D9</f>
        <v>700000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31579961.799999997</v>
      </c>
      <c r="D40" s="9">
        <f t="shared" ref="D40:J40" si="12">D35+D10</f>
        <v>35077585.520000003</v>
      </c>
      <c r="E40" s="9">
        <f t="shared" si="12"/>
        <v>33832000</v>
      </c>
      <c r="F40" s="9">
        <f t="shared" si="12"/>
        <v>32001500</v>
      </c>
      <c r="G40" s="9">
        <f t="shared" si="12"/>
        <v>32104500</v>
      </c>
      <c r="H40" s="9">
        <f t="shared" si="12"/>
        <v>32104500</v>
      </c>
      <c r="I40" s="9">
        <f t="shared" si="12"/>
        <v>32104500</v>
      </c>
      <c r="J40" s="9">
        <f t="shared" si="12"/>
        <v>32104500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8.28515625" customWidth="1"/>
    <col min="2" max="2" width="26.7109375" customWidth="1"/>
    <col min="3" max="4" width="13.5703125" customWidth="1"/>
    <col min="5" max="5" width="13.85546875" customWidth="1"/>
    <col min="6" max="6" width="14.28515625" bestFit="1" customWidth="1"/>
    <col min="7" max="7" width="7" customWidth="1"/>
    <col min="8" max="8" width="7.85546875" customWidth="1"/>
  </cols>
  <sheetData>
    <row r="1" spans="1:9" ht="15.75" customHeight="1" x14ac:dyDescent="0.25">
      <c r="F1" s="44" t="s">
        <v>93</v>
      </c>
      <c r="G1" s="44"/>
      <c r="H1" s="44"/>
      <c r="I1" s="27"/>
    </row>
    <row r="2" spans="1:9" ht="66" customHeight="1" x14ac:dyDescent="0.25">
      <c r="F2" s="44" t="s">
        <v>102</v>
      </c>
      <c r="G2" s="44"/>
      <c r="H2" s="44"/>
      <c r="I2" s="27"/>
    </row>
    <row r="3" spans="1:9" x14ac:dyDescent="0.25">
      <c r="F3" s="29"/>
      <c r="G3" s="29"/>
      <c r="H3" s="29"/>
    </row>
    <row r="4" spans="1:9" ht="15.75" x14ac:dyDescent="0.25">
      <c r="F4" s="42" t="s">
        <v>89</v>
      </c>
      <c r="G4" s="42"/>
      <c r="H4" s="42"/>
    </row>
    <row r="5" spans="1:9" ht="48" customHeight="1" x14ac:dyDescent="0.25">
      <c r="F5" s="43" t="s">
        <v>92</v>
      </c>
      <c r="G5" s="43"/>
      <c r="H5" s="43"/>
    </row>
    <row r="8" spans="1:9" ht="42.75" customHeight="1" x14ac:dyDescent="0.25">
      <c r="A8" s="41" t="s">
        <v>91</v>
      </c>
      <c r="B8" s="41"/>
      <c r="C8" s="41"/>
      <c r="D8" s="41"/>
      <c r="E8" s="41"/>
      <c r="F8" s="41"/>
      <c r="G8" s="41"/>
      <c r="H8" s="41"/>
    </row>
    <row r="9" spans="1:9" x14ac:dyDescent="0.25">
      <c r="G9" s="23" t="s">
        <v>88</v>
      </c>
      <c r="H9" s="23"/>
    </row>
    <row r="10" spans="1:9" ht="39.75" customHeight="1" x14ac:dyDescent="0.25">
      <c r="A10" s="35" t="s">
        <v>0</v>
      </c>
      <c r="B10" s="35" t="s">
        <v>1</v>
      </c>
      <c r="C10" s="37" t="s">
        <v>99</v>
      </c>
      <c r="D10" s="37" t="s">
        <v>100</v>
      </c>
      <c r="E10" s="37" t="s">
        <v>101</v>
      </c>
      <c r="F10" s="45" t="s">
        <v>2</v>
      </c>
      <c r="G10" s="45"/>
      <c r="H10" s="45"/>
    </row>
    <row r="11" spans="1:9" ht="22.5" customHeight="1" x14ac:dyDescent="0.25">
      <c r="A11" s="36"/>
      <c r="B11" s="36"/>
      <c r="C11" s="38"/>
      <c r="D11" s="38"/>
      <c r="E11" s="38"/>
      <c r="F11" s="1" t="s">
        <v>56</v>
      </c>
      <c r="G11" s="45" t="s">
        <v>57</v>
      </c>
      <c r="H11" s="45"/>
    </row>
    <row r="12" spans="1:9" ht="15.75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49">
        <v>7</v>
      </c>
      <c r="H12" s="50"/>
    </row>
    <row r="13" spans="1:9" ht="60.75" customHeight="1" x14ac:dyDescent="0.25">
      <c r="A13" s="10" t="s">
        <v>95</v>
      </c>
      <c r="B13" s="11" t="s">
        <v>94</v>
      </c>
      <c r="C13" s="24">
        <f>C14</f>
        <v>22677.8</v>
      </c>
      <c r="D13" s="24">
        <f>D14</f>
        <v>29370.5</v>
      </c>
      <c r="E13" s="21">
        <f t="shared" ref="E13:G13" si="0">E14</f>
        <v>23595.3</v>
      </c>
      <c r="F13" s="21">
        <f t="shared" si="0"/>
        <v>23741.4</v>
      </c>
      <c r="G13" s="46">
        <f t="shared" si="0"/>
        <v>24337.8</v>
      </c>
      <c r="H13" s="46"/>
    </row>
    <row r="14" spans="1:9" ht="111" customHeight="1" x14ac:dyDescent="0.25">
      <c r="A14" s="5" t="s">
        <v>8</v>
      </c>
      <c r="B14" s="4" t="s">
        <v>98</v>
      </c>
      <c r="C14" s="25">
        <v>22677.8</v>
      </c>
      <c r="D14" s="25">
        <v>29370.5</v>
      </c>
      <c r="E14" s="22">
        <v>23595.3</v>
      </c>
      <c r="F14" s="22">
        <v>23741.4</v>
      </c>
      <c r="G14" s="47">
        <v>24337.8</v>
      </c>
      <c r="H14" s="47"/>
    </row>
    <row r="15" spans="1:9" ht="30.75" customHeight="1" x14ac:dyDescent="0.25">
      <c r="A15" s="28" t="s">
        <v>96</v>
      </c>
      <c r="B15" s="11" t="s">
        <v>97</v>
      </c>
      <c r="C15" s="26">
        <v>0</v>
      </c>
      <c r="D15" s="26">
        <v>0</v>
      </c>
      <c r="E15" s="26">
        <v>0</v>
      </c>
      <c r="F15" s="24">
        <v>0</v>
      </c>
      <c r="G15" s="48">
        <v>0</v>
      </c>
      <c r="H15" s="48"/>
    </row>
    <row r="16" spans="1:9" ht="15.75" x14ac:dyDescent="0.25">
      <c r="A16" s="15"/>
      <c r="B16" s="16" t="s">
        <v>49</v>
      </c>
      <c r="C16" s="26">
        <f t="shared" ref="C16:G16" si="1">C13</f>
        <v>22677.8</v>
      </c>
      <c r="D16" s="26">
        <f t="shared" si="1"/>
        <v>29370.5</v>
      </c>
      <c r="E16" s="26">
        <f t="shared" si="1"/>
        <v>23595.3</v>
      </c>
      <c r="F16" s="24">
        <f t="shared" si="1"/>
        <v>23741.4</v>
      </c>
      <c r="G16" s="48">
        <f t="shared" si="1"/>
        <v>24337.8</v>
      </c>
      <c r="H16" s="48"/>
    </row>
    <row r="17" spans="1:8" x14ac:dyDescent="0.25">
      <c r="A17" s="39" t="s">
        <v>90</v>
      </c>
      <c r="B17" s="39"/>
      <c r="C17" s="39"/>
      <c r="D17" s="39"/>
      <c r="E17" s="39"/>
      <c r="F17" s="40"/>
      <c r="G17" s="40"/>
      <c r="H17" s="40"/>
    </row>
  </sheetData>
  <mergeCells count="18">
    <mergeCell ref="A8:H8"/>
    <mergeCell ref="F4:H4"/>
    <mergeCell ref="F5:H5"/>
    <mergeCell ref="F2:H2"/>
    <mergeCell ref="F1:H1"/>
    <mergeCell ref="A17:H17"/>
    <mergeCell ref="A10:A11"/>
    <mergeCell ref="B10:B11"/>
    <mergeCell ref="C10:C11"/>
    <mergeCell ref="D10:D11"/>
    <mergeCell ref="E10:E11"/>
    <mergeCell ref="F10:H10"/>
    <mergeCell ref="G11:H11"/>
    <mergeCell ref="G12:H12"/>
    <mergeCell ref="G13:H13"/>
    <mergeCell ref="G14:H14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7109375" customWidth="1"/>
    <col min="6" max="10" width="14.28515625" bestFit="1" customWidth="1"/>
  </cols>
  <sheetData>
    <row r="1" spans="1:10" ht="42.75" customHeight="1" x14ac:dyDescent="0.25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39.75" customHeight="1" x14ac:dyDescent="0.25">
      <c r="A3" s="35" t="s">
        <v>0</v>
      </c>
      <c r="B3" s="35" t="s">
        <v>1</v>
      </c>
      <c r="C3" s="37" t="s">
        <v>50</v>
      </c>
      <c r="D3" s="37" t="s">
        <v>51</v>
      </c>
      <c r="E3" s="37" t="s">
        <v>52</v>
      </c>
      <c r="F3" s="32" t="s">
        <v>2</v>
      </c>
      <c r="G3" s="33"/>
      <c r="H3" s="33"/>
      <c r="I3" s="33"/>
      <c r="J3" s="34"/>
    </row>
    <row r="4" spans="1:10" ht="22.5" customHeight="1" x14ac:dyDescent="0.25">
      <c r="A4" s="36"/>
      <c r="B4" s="36"/>
      <c r="C4" s="38"/>
      <c r="D4" s="38"/>
      <c r="E4" s="38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3.25" x14ac:dyDescent="0.25">
      <c r="A11" s="5" t="s">
        <v>8</v>
      </c>
      <c r="B11" s="4" t="s">
        <v>66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67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68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25">
      <c r="A26" s="5" t="s">
        <v>16</v>
      </c>
      <c r="B26" s="4" t="s">
        <v>78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5" x14ac:dyDescent="0.25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" customWidth="1"/>
    <col min="6" max="10" width="14.28515625" bestFit="1" customWidth="1"/>
  </cols>
  <sheetData>
    <row r="1" spans="1:10" ht="32.25" customHeight="1" x14ac:dyDescent="0.25">
      <c r="A1" s="31" t="s">
        <v>86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39.75" customHeight="1" x14ac:dyDescent="0.25">
      <c r="A3" s="35" t="s">
        <v>0</v>
      </c>
      <c r="B3" s="35" t="s">
        <v>1</v>
      </c>
      <c r="C3" s="37" t="s">
        <v>50</v>
      </c>
      <c r="D3" s="37" t="s">
        <v>51</v>
      </c>
      <c r="E3" s="37" t="s">
        <v>52</v>
      </c>
      <c r="F3" s="32" t="s">
        <v>2</v>
      </c>
      <c r="G3" s="33"/>
      <c r="H3" s="33"/>
      <c r="I3" s="33"/>
      <c r="J3" s="34"/>
    </row>
    <row r="4" spans="1:10" ht="22.5" customHeight="1" x14ac:dyDescent="0.25">
      <c r="A4" s="36"/>
      <c r="B4" s="36"/>
      <c r="C4" s="38"/>
      <c r="D4" s="38"/>
      <c r="E4" s="38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3635500.5</v>
      </c>
      <c r="D6" s="12">
        <f t="shared" ref="D6:J6" si="0">D11+D16+D21+D26</f>
        <v>30368701.399999999</v>
      </c>
      <c r="E6" s="12">
        <f t="shared" si="0"/>
        <v>28180300</v>
      </c>
      <c r="F6" s="12">
        <f t="shared" si="0"/>
        <v>28299100</v>
      </c>
      <c r="G6" s="12">
        <f t="shared" si="0"/>
        <v>29184300</v>
      </c>
      <c r="H6" s="12">
        <f t="shared" si="0"/>
        <v>29184300</v>
      </c>
      <c r="I6" s="12">
        <f t="shared" si="0"/>
        <v>29184300</v>
      </c>
      <c r="J6" s="12">
        <f t="shared" si="0"/>
        <v>29184300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433797</v>
      </c>
      <c r="E8" s="9">
        <f t="shared" si="1"/>
        <v>421600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3635500.5</v>
      </c>
      <c r="D10" s="9">
        <f t="shared" ref="D10:J10" si="3">D15+D20+D25+D30</f>
        <v>29934904.399999999</v>
      </c>
      <c r="E10" s="9">
        <f t="shared" si="3"/>
        <v>27758700</v>
      </c>
      <c r="F10" s="9">
        <f t="shared" si="3"/>
        <v>27901400</v>
      </c>
      <c r="G10" s="9">
        <f t="shared" si="3"/>
        <v>28773300</v>
      </c>
      <c r="H10" s="9">
        <f t="shared" si="3"/>
        <v>28773300</v>
      </c>
      <c r="I10" s="9">
        <f t="shared" si="3"/>
        <v>28773300</v>
      </c>
      <c r="J10" s="9">
        <f t="shared" si="3"/>
        <v>28773300</v>
      </c>
    </row>
    <row r="11" spans="1:10" ht="173.25" x14ac:dyDescent="0.25">
      <c r="A11" s="5" t="s">
        <v>8</v>
      </c>
      <c r="B11" s="4" t="s">
        <v>69</v>
      </c>
      <c r="C11" s="9">
        <f>C13+C14+C15</f>
        <v>69980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69980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70</v>
      </c>
      <c r="C16" s="9">
        <f>C18+C19+C20</f>
        <v>3527064.2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3527064.2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38456.300000000003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38456.300000000003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" customHeight="1" x14ac:dyDescent="0.25">
      <c r="A26" s="5" t="s">
        <v>16</v>
      </c>
      <c r="B26" s="4" t="s">
        <v>79</v>
      </c>
      <c r="C26" s="9">
        <f>C28+C29+C30</f>
        <v>0</v>
      </c>
      <c r="D26" s="9">
        <f t="shared" ref="D26:J26" si="7">D28+D29+D30</f>
        <v>30368701.399999999</v>
      </c>
      <c r="E26" s="9">
        <f t="shared" si="7"/>
        <v>28180300</v>
      </c>
      <c r="F26" s="9">
        <f t="shared" si="7"/>
        <v>28299100</v>
      </c>
      <c r="G26" s="9">
        <f t="shared" si="7"/>
        <v>29184300</v>
      </c>
      <c r="H26" s="9">
        <f t="shared" si="7"/>
        <v>29184300</v>
      </c>
      <c r="I26" s="9">
        <f t="shared" si="7"/>
        <v>29184300</v>
      </c>
      <c r="J26" s="9">
        <f t="shared" si="7"/>
        <v>29184300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433797</v>
      </c>
      <c r="E28" s="8">
        <v>421600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29934904.399999999</v>
      </c>
      <c r="E30" s="8">
        <v>27758700</v>
      </c>
      <c r="F30" s="8">
        <v>27901400</v>
      </c>
      <c r="G30" s="8">
        <v>28773300</v>
      </c>
      <c r="H30" s="8">
        <v>28773300</v>
      </c>
      <c r="I30" s="8">
        <v>28773300</v>
      </c>
      <c r="J30" s="8">
        <v>28773300</v>
      </c>
    </row>
    <row r="31" spans="1:10" ht="31.5" x14ac:dyDescent="0.25">
      <c r="A31" s="10">
        <v>2</v>
      </c>
      <c r="B31" s="11" t="s">
        <v>9</v>
      </c>
      <c r="C31" s="12">
        <f>C33+C34+C35</f>
        <v>24028433.059999999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557800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314600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23156033.059999999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27663933.559999999</v>
      </c>
      <c r="D36" s="17">
        <f t="shared" ref="D36:J36" si="9">D31+D6</f>
        <v>30368701.399999999</v>
      </c>
      <c r="E36" s="17">
        <f t="shared" si="9"/>
        <v>28180300</v>
      </c>
      <c r="F36" s="17">
        <f t="shared" si="9"/>
        <v>28299100</v>
      </c>
      <c r="G36" s="17">
        <f t="shared" si="9"/>
        <v>29184300</v>
      </c>
      <c r="H36" s="17">
        <f t="shared" si="9"/>
        <v>29184300</v>
      </c>
      <c r="I36" s="17">
        <f t="shared" si="9"/>
        <v>29184300</v>
      </c>
      <c r="J36" s="17">
        <f t="shared" si="9"/>
        <v>29184300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557800</v>
      </c>
      <c r="D38" s="9">
        <f t="shared" ref="D38:J38" si="10">D33+D8</f>
        <v>433797</v>
      </c>
      <c r="E38" s="9">
        <f t="shared" si="10"/>
        <v>421600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314600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26791533.559999999</v>
      </c>
      <c r="D40" s="9">
        <f t="shared" ref="D40:J40" si="12">D35+D10</f>
        <v>29934904.399999999</v>
      </c>
      <c r="E40" s="9">
        <f t="shared" si="12"/>
        <v>27758700</v>
      </c>
      <c r="F40" s="9">
        <f t="shared" si="12"/>
        <v>27901400</v>
      </c>
      <c r="G40" s="9">
        <f t="shared" si="12"/>
        <v>28773300</v>
      </c>
      <c r="H40" s="9">
        <f t="shared" si="12"/>
        <v>28773300</v>
      </c>
      <c r="I40" s="9">
        <f t="shared" si="12"/>
        <v>28773300</v>
      </c>
      <c r="J40" s="9">
        <f t="shared" si="12"/>
        <v>28773300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O6" sqref="O6"/>
    </sheetView>
  </sheetViews>
  <sheetFormatPr defaultRowHeight="15" x14ac:dyDescent="0.25"/>
  <cols>
    <col min="1" max="1" width="5.7109375" customWidth="1"/>
    <col min="2" max="2" width="26.7109375" customWidth="1"/>
    <col min="3" max="3" width="18" customWidth="1"/>
    <col min="4" max="5" width="15.140625" customWidth="1"/>
    <col min="6" max="10" width="14.28515625" bestFit="1" customWidth="1"/>
  </cols>
  <sheetData>
    <row r="1" spans="1:10" ht="40.5" customHeight="1" x14ac:dyDescent="0.25">
      <c r="A1" s="31" t="s">
        <v>87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39.75" customHeight="1" x14ac:dyDescent="0.25">
      <c r="A3" s="35" t="s">
        <v>0</v>
      </c>
      <c r="B3" s="35" t="s">
        <v>1</v>
      </c>
      <c r="C3" s="37" t="s">
        <v>50</v>
      </c>
      <c r="D3" s="37" t="s">
        <v>51</v>
      </c>
      <c r="E3" s="37" t="s">
        <v>52</v>
      </c>
      <c r="F3" s="32" t="s">
        <v>2</v>
      </c>
      <c r="G3" s="33"/>
      <c r="H3" s="33"/>
      <c r="I3" s="33"/>
      <c r="J3" s="34"/>
    </row>
    <row r="4" spans="1:10" ht="22.5" customHeight="1" x14ac:dyDescent="0.25">
      <c r="A4" s="36"/>
      <c r="B4" s="36"/>
      <c r="C4" s="38"/>
      <c r="D4" s="38"/>
      <c r="E4" s="38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5288224.24</v>
      </c>
      <c r="D6" s="12">
        <f t="shared" ref="D6:J6" si="0">D11+D16+D21+D26</f>
        <v>23068662.190000001</v>
      </c>
      <c r="E6" s="12">
        <f t="shared" si="0"/>
        <v>18599300</v>
      </c>
      <c r="F6" s="12">
        <f t="shared" si="0"/>
        <v>18121600</v>
      </c>
      <c r="G6" s="12">
        <f t="shared" si="0"/>
        <v>18247900</v>
      </c>
      <c r="H6" s="12">
        <f t="shared" si="0"/>
        <v>18247900</v>
      </c>
      <c r="I6" s="12">
        <f t="shared" si="0"/>
        <v>18247900</v>
      </c>
      <c r="J6" s="12">
        <f t="shared" si="0"/>
        <v>18247900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425825</v>
      </c>
      <c r="E8" s="9">
        <f t="shared" si="1"/>
        <v>413600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5288224.24</v>
      </c>
      <c r="D10" s="9">
        <f t="shared" ref="D10:J10" si="3">D15+D20+D25+D30</f>
        <v>22642837.190000001</v>
      </c>
      <c r="E10" s="9">
        <f t="shared" si="3"/>
        <v>18185700</v>
      </c>
      <c r="F10" s="9">
        <f t="shared" si="3"/>
        <v>17723900</v>
      </c>
      <c r="G10" s="9">
        <f t="shared" si="3"/>
        <v>17836900</v>
      </c>
      <c r="H10" s="9">
        <f t="shared" si="3"/>
        <v>17836900</v>
      </c>
      <c r="I10" s="9">
        <f t="shared" si="3"/>
        <v>17836900</v>
      </c>
      <c r="J10" s="9">
        <f t="shared" si="3"/>
        <v>17836900</v>
      </c>
    </row>
    <row r="11" spans="1:10" ht="173.25" x14ac:dyDescent="0.25">
      <c r="A11" s="5" t="s">
        <v>8</v>
      </c>
      <c r="B11" s="4" t="s">
        <v>72</v>
      </c>
      <c r="C11" s="9">
        <f>C13+C14+C15</f>
        <v>61000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61000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45.5" customHeight="1" x14ac:dyDescent="0.25">
      <c r="A16" s="5" t="s">
        <v>13</v>
      </c>
      <c r="B16" s="4" t="s">
        <v>73</v>
      </c>
      <c r="C16" s="9">
        <f>C18+C19+C20</f>
        <v>5163924.24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5163924.24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63300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63300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" customHeight="1" x14ac:dyDescent="0.25">
      <c r="A26" s="5" t="s">
        <v>16</v>
      </c>
      <c r="B26" s="4" t="s">
        <v>80</v>
      </c>
      <c r="C26" s="9">
        <f>C28+C29+C30</f>
        <v>0</v>
      </c>
      <c r="D26" s="9">
        <f t="shared" ref="D26:J26" si="7">D28+D29+D30</f>
        <v>23068662.190000001</v>
      </c>
      <c r="E26" s="9">
        <f t="shared" si="7"/>
        <v>18599300</v>
      </c>
      <c r="F26" s="9">
        <f t="shared" si="7"/>
        <v>18121600</v>
      </c>
      <c r="G26" s="9">
        <f t="shared" si="7"/>
        <v>18247900</v>
      </c>
      <c r="H26" s="9">
        <f t="shared" si="7"/>
        <v>18247900</v>
      </c>
      <c r="I26" s="9">
        <f t="shared" si="7"/>
        <v>18247900</v>
      </c>
      <c r="J26" s="9">
        <f t="shared" si="7"/>
        <v>18247900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425825</v>
      </c>
      <c r="E28" s="8">
        <v>413600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22642837.190000001</v>
      </c>
      <c r="E30" s="8">
        <v>18185700</v>
      </c>
      <c r="F30" s="8">
        <v>17723900</v>
      </c>
      <c r="G30" s="8">
        <v>17836900</v>
      </c>
      <c r="H30" s="8">
        <v>17836900</v>
      </c>
      <c r="I30" s="8">
        <v>17836900</v>
      </c>
      <c r="J30" s="8">
        <v>17836900</v>
      </c>
    </row>
    <row r="31" spans="1:10" ht="31.5" x14ac:dyDescent="0.25">
      <c r="A31" s="10">
        <v>2</v>
      </c>
      <c r="B31" s="11" t="s">
        <v>9</v>
      </c>
      <c r="C31" s="12">
        <f>C33+C34+C35</f>
        <v>15309814.939999999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434700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42070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14833044.939999999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20598039.18</v>
      </c>
      <c r="D36" s="17">
        <f t="shared" ref="D36:J36" si="9">D31+D6</f>
        <v>23068662.190000001</v>
      </c>
      <c r="E36" s="17">
        <f t="shared" si="9"/>
        <v>18599300</v>
      </c>
      <c r="F36" s="17">
        <f t="shared" si="9"/>
        <v>18121600</v>
      </c>
      <c r="G36" s="17">
        <f t="shared" si="9"/>
        <v>18247900</v>
      </c>
      <c r="H36" s="17">
        <f t="shared" si="9"/>
        <v>18247900</v>
      </c>
      <c r="I36" s="17">
        <f t="shared" si="9"/>
        <v>18247900</v>
      </c>
      <c r="J36" s="17">
        <f t="shared" si="9"/>
        <v>18247900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434700</v>
      </c>
      <c r="D38" s="9">
        <f t="shared" ref="D38:J38" si="10">D33+D8</f>
        <v>425825</v>
      </c>
      <c r="E38" s="9">
        <f t="shared" si="10"/>
        <v>413600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42070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20121269.18</v>
      </c>
      <c r="D40" s="9">
        <f t="shared" ref="D40:J40" si="12">D35+D10</f>
        <v>22642837.190000001</v>
      </c>
      <c r="E40" s="9">
        <f t="shared" si="12"/>
        <v>18185700</v>
      </c>
      <c r="F40" s="9">
        <f t="shared" si="12"/>
        <v>17723900</v>
      </c>
      <c r="G40" s="9">
        <f t="shared" si="12"/>
        <v>17836900</v>
      </c>
      <c r="H40" s="9">
        <f t="shared" si="12"/>
        <v>17836900</v>
      </c>
      <c r="I40" s="9">
        <f t="shared" si="12"/>
        <v>17836900</v>
      </c>
      <c r="J40" s="9">
        <f t="shared" si="12"/>
        <v>17836900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Сосновка</vt:lpstr>
      <vt:lpstr>Лыхма!Область_печати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2020-12-16T10:14:50Z</dcterms:modified>
</cp:coreProperties>
</file>